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 93RD\"/>
    </mc:Choice>
  </mc:AlternateContent>
  <xr:revisionPtr revIDLastSave="0" documentId="13_ncr:1_{9FCFA871-9F88-4DBF-AC37-94835A4035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F53" i="1" s="1"/>
  <c r="D53" i="1"/>
  <c r="C53" i="1"/>
  <c r="F52" i="1"/>
  <c r="F51" i="1"/>
  <c r="F50" i="1"/>
  <c r="F49" i="1"/>
  <c r="F48" i="1"/>
  <c r="E46" i="1"/>
  <c r="D46" i="1"/>
  <c r="C46" i="1"/>
  <c r="F45" i="1"/>
  <c r="F44" i="1"/>
  <c r="E42" i="1"/>
  <c r="F42" i="1" s="1"/>
  <c r="D42" i="1"/>
  <c r="C42" i="1"/>
  <c r="F41" i="1"/>
  <c r="E38" i="1"/>
  <c r="D38" i="1"/>
  <c r="C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E21" i="1"/>
  <c r="E39" i="1" s="1"/>
  <c r="D21" i="1"/>
  <c r="D39" i="1" s="1"/>
  <c r="D54" i="1" s="1"/>
  <c r="C21" i="1"/>
  <c r="C39" i="1" s="1"/>
  <c r="C54" i="1" s="1"/>
  <c r="F20" i="1"/>
  <c r="F19" i="1"/>
  <c r="F18" i="1"/>
  <c r="F17" i="1"/>
  <c r="F16" i="1"/>
  <c r="F14" i="1"/>
  <c r="F13" i="1"/>
  <c r="F12" i="1"/>
  <c r="F11" i="1"/>
  <c r="F10" i="1"/>
  <c r="F9" i="1"/>
  <c r="F8" i="1"/>
  <c r="F21" i="1" l="1"/>
  <c r="F46" i="1"/>
  <c r="F38" i="1"/>
  <c r="F39" i="1"/>
  <c r="E54" i="1"/>
  <c r="F54" i="1" l="1"/>
  <c r="E56" i="1"/>
  <c r="F56" i="1" s="1"/>
</calcChain>
</file>

<file path=xl/sharedStrings.xml><?xml version="1.0" encoding="utf-8"?>
<sst xmlns="http://schemas.openxmlformats.org/spreadsheetml/2006/main" count="67" uniqueCount="61">
  <si>
    <t>STATE LEVEL BANKERS' COMMITTEE BIHAR, PATNA</t>
  </si>
  <si>
    <t>(Rs. In Crore )</t>
  </si>
  <si>
    <t>SL. NO</t>
  </si>
  <si>
    <t xml:space="preserve">BANK NAME </t>
  </si>
  <si>
    <t>NO. OF BRANCHES</t>
  </si>
  <si>
    <t>DEPOSITS</t>
  </si>
  <si>
    <t>ADVANCES (INCL O/S BIHAR)</t>
  </si>
  <si>
    <t>C:D RATIO (%)</t>
  </si>
  <si>
    <t>LEAD BANKS</t>
  </si>
  <si>
    <t>STATE BANK OF INDIA</t>
  </si>
  <si>
    <t>BANK OF BARODA</t>
  </si>
  <si>
    <t>CANARA BANK</t>
  </si>
  <si>
    <t>CENTRAL BANK OF INDIA</t>
  </si>
  <si>
    <t>PUNJAB NATIONAL BANK</t>
  </si>
  <si>
    <t>UNION BANK OF INDIA</t>
  </si>
  <si>
    <t>UCO BANK</t>
  </si>
  <si>
    <t/>
  </si>
  <si>
    <t>OTHER BANKS</t>
  </si>
  <si>
    <t>BANK OF INDIA</t>
  </si>
  <si>
    <t>BANK OF MAHARASHTRA</t>
  </si>
  <si>
    <t>INDIAN BANK</t>
  </si>
  <si>
    <t>INDIAN OVERSEAS BANK</t>
  </si>
  <si>
    <t>PUNJAB AND SIND BANK</t>
  </si>
  <si>
    <t xml:space="preserve">TOTAL PUBLIC SECTOR BANKS </t>
  </si>
  <si>
    <t xml:space="preserve">PRIVATE BANKS </t>
  </si>
  <si>
    <t>AXIS BANK</t>
  </si>
  <si>
    <t>BANDHAN BANK</t>
  </si>
  <si>
    <t>FEDERAL BANK</t>
  </si>
  <si>
    <t>HDFC BANK</t>
  </si>
  <si>
    <t>ICICI BANK</t>
  </si>
  <si>
    <t>IDBI BANK</t>
  </si>
  <si>
    <t>INDUSIND BANK</t>
  </si>
  <si>
    <t>J &amp; K BANK</t>
  </si>
  <si>
    <t>KARNATAKA BANK</t>
  </si>
  <si>
    <t>KOTAK MAHINDRA BANK</t>
  </si>
  <si>
    <t>SOUTH INDIAN BANK</t>
  </si>
  <si>
    <t>YES BANK</t>
  </si>
  <si>
    <t>KARUR VYSYA BANK</t>
  </si>
  <si>
    <t>IDFC FIRST BANK</t>
  </si>
  <si>
    <t>RBL BANK</t>
  </si>
  <si>
    <t>TOTAL PRIVATE SECTOR BANKS</t>
  </si>
  <si>
    <t xml:space="preserve">Total COMM.  BANKS </t>
  </si>
  <si>
    <t xml:space="preserve">CO-OPERATIVE BANKS </t>
  </si>
  <si>
    <t>STATE CO-OP. BANK</t>
  </si>
  <si>
    <t xml:space="preserve">REGIONAL RURAL BANKS </t>
  </si>
  <si>
    <t>DAKSHIN BIHAR GRAMIN BANK</t>
  </si>
  <si>
    <t>UTTAR BIHAR GRAMIN BANK</t>
  </si>
  <si>
    <t>TOTAL REGIONAL RURAL BANKS</t>
  </si>
  <si>
    <t xml:space="preserve">SMALL FINANCE BANK </t>
  </si>
  <si>
    <t>JANA SMALL FIN. BANK</t>
  </si>
  <si>
    <t>UJJIVAN SMALL FIN. BANK</t>
  </si>
  <si>
    <t>UTKARSH SMALL FIN. BANK</t>
  </si>
  <si>
    <t>ESAF SMALL FIN. BANK</t>
  </si>
  <si>
    <t>UNITY SMALL FINANCE BANK</t>
  </si>
  <si>
    <t xml:space="preserve">TOTAL SMALL FINANCE BANK  </t>
  </si>
  <si>
    <t xml:space="preserve">TOTAL CO-OPERATIVE BANKS  </t>
  </si>
  <si>
    <t>TOTAL</t>
  </si>
  <si>
    <t>RIDF</t>
  </si>
  <si>
    <t>TOTAL (ADVANCE + RIDF)</t>
  </si>
  <si>
    <t>(CONVENOR- STATE BANK OF INDIA)</t>
  </si>
  <si>
    <t>BANK WISE DEPOSITS , ADVANCES &amp; C:D RATIO FY 2024-25 AS ON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</si>
</sst>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zoomScale="89" zoomScaleNormal="89" workbookViewId="0">
      <selection activeCell="L17" sqref="L17"/>
    </sheetView>
  </sheetViews>
  <sheetFormatPr defaultRowHeight="15" x14ac:dyDescent="0.25"/>
  <cols>
    <col min="1" max="1" width="7.42578125" style="1" bestFit="1" customWidth="1"/>
    <col min="2" max="2" width="32.140625" style="2" bestFit="1" customWidth="1"/>
    <col min="3" max="3" width="14.7109375" style="1" customWidth="1"/>
    <col min="4" max="4" width="14.7109375" style="12" customWidth="1"/>
    <col min="5" max="5" width="18.5703125" style="12" customWidth="1"/>
    <col min="6" max="6" width="14.7109375" style="3" customWidth="1"/>
  </cols>
  <sheetData>
    <row r="1" spans="1:6" ht="15.75" x14ac:dyDescent="0.25">
      <c r="A1" s="23" t="s">
        <v>0</v>
      </c>
      <c r="B1" s="23"/>
      <c r="C1" s="23"/>
      <c r="D1" s="23"/>
      <c r="E1" s="23"/>
      <c r="F1" s="23"/>
    </row>
    <row r="2" spans="1:6" ht="15.75" x14ac:dyDescent="0.25">
      <c r="A2" s="24" t="s">
        <v>59</v>
      </c>
      <c r="B2" s="24"/>
      <c r="C2" s="24"/>
      <c r="D2" s="24"/>
      <c r="E2" s="24"/>
      <c r="F2" s="24"/>
    </row>
    <row r="3" spans="1:6" ht="15.75" x14ac:dyDescent="0.25">
      <c r="A3" s="24" t="s">
        <v>60</v>
      </c>
      <c r="B3" s="24"/>
      <c r="C3" s="24"/>
      <c r="D3" s="24"/>
      <c r="E3" s="24"/>
      <c r="F3" s="24"/>
    </row>
    <row r="4" spans="1:6" ht="15.75" x14ac:dyDescent="0.25">
      <c r="A4" s="25" t="s">
        <v>1</v>
      </c>
      <c r="B4" s="25"/>
      <c r="C4" s="25"/>
      <c r="D4" s="25"/>
      <c r="E4" s="25"/>
      <c r="F4" s="25"/>
    </row>
    <row r="5" spans="1:6" x14ac:dyDescent="0.25">
      <c r="A5" s="26" t="s">
        <v>2</v>
      </c>
      <c r="B5" s="26" t="s">
        <v>3</v>
      </c>
      <c r="C5" s="27" t="s">
        <v>4</v>
      </c>
      <c r="D5" s="28" t="s">
        <v>5</v>
      </c>
      <c r="E5" s="28" t="s">
        <v>6</v>
      </c>
      <c r="F5" s="29" t="s">
        <v>7</v>
      </c>
    </row>
    <row r="6" spans="1:6" ht="21.75" customHeight="1" x14ac:dyDescent="0.25">
      <c r="A6" s="26"/>
      <c r="B6" s="26"/>
      <c r="C6" s="27"/>
      <c r="D6" s="28"/>
      <c r="E6" s="28"/>
      <c r="F6" s="29"/>
    </row>
    <row r="7" spans="1:6" s="4" customFormat="1" ht="15.75" x14ac:dyDescent="0.25">
      <c r="A7" s="5"/>
      <c r="B7" s="7" t="s">
        <v>8</v>
      </c>
      <c r="C7" s="5"/>
      <c r="D7" s="14"/>
      <c r="E7" s="14"/>
      <c r="F7" s="6"/>
    </row>
    <row r="8" spans="1:6" ht="15.75" x14ac:dyDescent="0.25">
      <c r="A8" s="8">
        <v>1</v>
      </c>
      <c r="B8" s="9" t="s">
        <v>9</v>
      </c>
      <c r="C8" s="15">
        <v>1047</v>
      </c>
      <c r="D8" s="16">
        <v>177217.31</v>
      </c>
      <c r="E8" s="16">
        <v>75386.490000000005</v>
      </c>
      <c r="F8" s="10">
        <f t="shared" ref="F8:F14" si="0">(E8/D8)*100</f>
        <v>42.539010438652973</v>
      </c>
    </row>
    <row r="9" spans="1:6" ht="15.75" x14ac:dyDescent="0.25">
      <c r="A9" s="8">
        <v>2</v>
      </c>
      <c r="B9" s="9" t="s">
        <v>10</v>
      </c>
      <c r="C9" s="15">
        <v>312</v>
      </c>
      <c r="D9" s="16">
        <v>26179.23</v>
      </c>
      <c r="E9" s="16">
        <v>13617.76</v>
      </c>
      <c r="F9" s="10">
        <f t="shared" si="0"/>
        <v>52.017419916475774</v>
      </c>
    </row>
    <row r="10" spans="1:6" ht="15.75" x14ac:dyDescent="0.25">
      <c r="A10" s="8">
        <v>3</v>
      </c>
      <c r="B10" s="9" t="s">
        <v>11</v>
      </c>
      <c r="C10" s="15">
        <v>330</v>
      </c>
      <c r="D10" s="16">
        <v>34809.93</v>
      </c>
      <c r="E10" s="16">
        <v>16858.46</v>
      </c>
      <c r="F10" s="10">
        <f t="shared" si="0"/>
        <v>48.430031315776844</v>
      </c>
    </row>
    <row r="11" spans="1:6" ht="15.75" x14ac:dyDescent="0.25">
      <c r="A11" s="8">
        <v>4</v>
      </c>
      <c r="B11" s="9" t="s">
        <v>12</v>
      </c>
      <c r="C11" s="15">
        <v>428</v>
      </c>
      <c r="D11" s="16">
        <v>28347.7</v>
      </c>
      <c r="E11" s="16">
        <v>12533.21</v>
      </c>
      <c r="F11" s="10">
        <f t="shared" si="0"/>
        <v>44.212440515456272</v>
      </c>
    </row>
    <row r="12" spans="1:6" ht="15.75" x14ac:dyDescent="0.25">
      <c r="A12" s="8">
        <v>5</v>
      </c>
      <c r="B12" s="9" t="s">
        <v>13</v>
      </c>
      <c r="C12" s="15">
        <v>707</v>
      </c>
      <c r="D12" s="16">
        <v>62008.43</v>
      </c>
      <c r="E12" s="16">
        <v>25505.11</v>
      </c>
      <c r="F12" s="10">
        <f t="shared" si="0"/>
        <v>41.131681611677642</v>
      </c>
    </row>
    <row r="13" spans="1:6" ht="15.75" x14ac:dyDescent="0.25">
      <c r="A13" s="8">
        <v>6</v>
      </c>
      <c r="B13" s="9" t="s">
        <v>14</v>
      </c>
      <c r="C13" s="15">
        <v>239</v>
      </c>
      <c r="D13" s="16">
        <v>16902.82</v>
      </c>
      <c r="E13" s="16">
        <v>7082.51</v>
      </c>
      <c r="F13" s="10">
        <f t="shared" si="0"/>
        <v>41.90135137213791</v>
      </c>
    </row>
    <row r="14" spans="1:6" ht="15.75" x14ac:dyDescent="0.25">
      <c r="A14" s="8">
        <v>7</v>
      </c>
      <c r="B14" s="9" t="s">
        <v>15</v>
      </c>
      <c r="C14" s="15">
        <v>242</v>
      </c>
      <c r="D14" s="16">
        <v>13307.08</v>
      </c>
      <c r="E14" s="16">
        <v>6012.97</v>
      </c>
      <c r="F14" s="10">
        <f t="shared" si="0"/>
        <v>45.186246719791271</v>
      </c>
    </row>
    <row r="15" spans="1:6" ht="15.75" x14ac:dyDescent="0.25">
      <c r="A15" s="8" t="s">
        <v>16</v>
      </c>
      <c r="B15" s="9" t="s">
        <v>17</v>
      </c>
      <c r="C15" s="15"/>
      <c r="D15" s="16"/>
      <c r="E15" s="16"/>
      <c r="F15" s="11"/>
    </row>
    <row r="16" spans="1:6" ht="15.75" x14ac:dyDescent="0.25">
      <c r="A16" s="8">
        <v>8</v>
      </c>
      <c r="B16" s="9" t="s">
        <v>18</v>
      </c>
      <c r="C16" s="15">
        <v>353</v>
      </c>
      <c r="D16" s="16">
        <v>30629.9</v>
      </c>
      <c r="E16" s="16">
        <v>13332.03</v>
      </c>
      <c r="F16" s="10">
        <f t="shared" ref="F16:F21" si="1">(E16/D16)*100</f>
        <v>43.526194992474679</v>
      </c>
    </row>
    <row r="17" spans="1:6" ht="15.75" x14ac:dyDescent="0.25">
      <c r="A17" s="8">
        <v>9</v>
      </c>
      <c r="B17" s="9" t="s">
        <v>19</v>
      </c>
      <c r="C17" s="15">
        <v>61</v>
      </c>
      <c r="D17" s="16">
        <v>1761.32</v>
      </c>
      <c r="E17" s="16">
        <v>1985.76</v>
      </c>
      <c r="F17" s="10">
        <f t="shared" si="1"/>
        <v>112.74271569050485</v>
      </c>
    </row>
    <row r="18" spans="1:6" ht="15.75" x14ac:dyDescent="0.25">
      <c r="A18" s="8">
        <v>10</v>
      </c>
      <c r="B18" s="9" t="s">
        <v>20</v>
      </c>
      <c r="C18" s="15">
        <v>298</v>
      </c>
      <c r="D18" s="16">
        <v>23753.49</v>
      </c>
      <c r="E18" s="16">
        <v>12378.15</v>
      </c>
      <c r="F18" s="10">
        <f t="shared" si="1"/>
        <v>52.110868760758947</v>
      </c>
    </row>
    <row r="19" spans="1:6" ht="15.75" x14ac:dyDescent="0.25">
      <c r="A19" s="8">
        <v>11</v>
      </c>
      <c r="B19" s="9" t="s">
        <v>21</v>
      </c>
      <c r="C19" s="15">
        <v>61</v>
      </c>
      <c r="D19" s="16">
        <v>4852.22</v>
      </c>
      <c r="E19" s="16">
        <v>1759.49</v>
      </c>
      <c r="F19" s="10">
        <f t="shared" si="1"/>
        <v>36.261546261298946</v>
      </c>
    </row>
    <row r="20" spans="1:6" ht="15.75" x14ac:dyDescent="0.25">
      <c r="A20" s="8">
        <v>12</v>
      </c>
      <c r="B20" s="9" t="s">
        <v>22</v>
      </c>
      <c r="C20" s="15">
        <v>21</v>
      </c>
      <c r="D20" s="16">
        <v>680.65</v>
      </c>
      <c r="E20" s="16">
        <v>371.23</v>
      </c>
      <c r="F20" s="10">
        <f t="shared" si="1"/>
        <v>54.540512745170069</v>
      </c>
    </row>
    <row r="21" spans="1:6" ht="15.75" x14ac:dyDescent="0.25">
      <c r="A21" s="8" t="s">
        <v>16</v>
      </c>
      <c r="B21" s="9" t="s">
        <v>23</v>
      </c>
      <c r="C21" s="15">
        <f>SUM(C8:C20)</f>
        <v>4099</v>
      </c>
      <c r="D21" s="16">
        <f>SUM(D8:D20)</f>
        <v>420450.08</v>
      </c>
      <c r="E21" s="16">
        <f>SUM(E8:E20)</f>
        <v>186823.16999999998</v>
      </c>
      <c r="F21" s="10">
        <f t="shared" si="1"/>
        <v>44.434090724872732</v>
      </c>
    </row>
    <row r="22" spans="1:6" ht="15.75" x14ac:dyDescent="0.25">
      <c r="A22" s="8"/>
      <c r="B22" s="9" t="s">
        <v>24</v>
      </c>
      <c r="C22" s="15"/>
      <c r="D22" s="16"/>
      <c r="E22" s="16"/>
      <c r="F22" s="11"/>
    </row>
    <row r="23" spans="1:6" ht="15.75" x14ac:dyDescent="0.25">
      <c r="A23" s="8">
        <v>13</v>
      </c>
      <c r="B23" s="9" t="s">
        <v>25</v>
      </c>
      <c r="C23" s="15">
        <v>155</v>
      </c>
      <c r="D23" s="16">
        <v>16717.27</v>
      </c>
      <c r="E23" s="16">
        <v>12426.91</v>
      </c>
      <c r="F23" s="10">
        <f t="shared" ref="F23:F39" si="2">(E23/D23)*100</f>
        <v>74.335761760143853</v>
      </c>
    </row>
    <row r="24" spans="1:6" ht="15.75" x14ac:dyDescent="0.25">
      <c r="A24" s="8">
        <v>14</v>
      </c>
      <c r="B24" s="9" t="s">
        <v>26</v>
      </c>
      <c r="C24" s="15">
        <v>677</v>
      </c>
      <c r="D24" s="16">
        <v>5834.43</v>
      </c>
      <c r="E24" s="16">
        <v>9781.14</v>
      </c>
      <c r="F24" s="10">
        <f t="shared" si="2"/>
        <v>167.64516842262225</v>
      </c>
    </row>
    <row r="25" spans="1:6" ht="15.75" x14ac:dyDescent="0.25">
      <c r="A25" s="8">
        <v>15</v>
      </c>
      <c r="B25" s="9" t="s">
        <v>27</v>
      </c>
      <c r="C25" s="15">
        <v>11</v>
      </c>
      <c r="D25" s="16">
        <v>849.13</v>
      </c>
      <c r="E25" s="16">
        <v>561.88</v>
      </c>
      <c r="F25" s="10">
        <f t="shared" si="2"/>
        <v>66.171257640172882</v>
      </c>
    </row>
    <row r="26" spans="1:6" ht="15.75" x14ac:dyDescent="0.25">
      <c r="A26" s="8">
        <v>16</v>
      </c>
      <c r="B26" s="9" t="s">
        <v>28</v>
      </c>
      <c r="C26" s="15">
        <v>205</v>
      </c>
      <c r="D26" s="16">
        <v>26269.82</v>
      </c>
      <c r="E26" s="16">
        <v>24501.69</v>
      </c>
      <c r="F26" s="10">
        <f t="shared" si="2"/>
        <v>93.269348628959008</v>
      </c>
    </row>
    <row r="27" spans="1:6" ht="15.75" x14ac:dyDescent="0.25">
      <c r="A27" s="8">
        <v>17</v>
      </c>
      <c r="B27" s="9" t="s">
        <v>29</v>
      </c>
      <c r="C27" s="15">
        <v>168</v>
      </c>
      <c r="D27" s="16">
        <v>19761.400000000001</v>
      </c>
      <c r="E27" s="16">
        <v>17544.72</v>
      </c>
      <c r="F27" s="10">
        <f t="shared" si="2"/>
        <v>88.782778548078582</v>
      </c>
    </row>
    <row r="28" spans="1:6" ht="15.75" x14ac:dyDescent="0.25">
      <c r="A28" s="8">
        <v>18</v>
      </c>
      <c r="B28" s="9" t="s">
        <v>30</v>
      </c>
      <c r="C28" s="15">
        <v>77</v>
      </c>
      <c r="D28" s="16">
        <v>6916.42</v>
      </c>
      <c r="E28" s="16">
        <v>2996.78</v>
      </c>
      <c r="F28" s="10">
        <f t="shared" si="2"/>
        <v>43.328484967656685</v>
      </c>
    </row>
    <row r="29" spans="1:6" ht="15.75" x14ac:dyDescent="0.25">
      <c r="A29" s="8">
        <v>19</v>
      </c>
      <c r="B29" s="9" t="s">
        <v>31</v>
      </c>
      <c r="C29" s="15">
        <v>58</v>
      </c>
      <c r="D29" s="16">
        <v>4672.07</v>
      </c>
      <c r="E29" s="16">
        <v>10890.73</v>
      </c>
      <c r="F29" s="10">
        <f t="shared" si="2"/>
        <v>233.1028858728572</v>
      </c>
    </row>
    <row r="30" spans="1:6" ht="15.75" x14ac:dyDescent="0.25">
      <c r="A30" s="8">
        <v>20</v>
      </c>
      <c r="B30" s="9" t="s">
        <v>32</v>
      </c>
      <c r="C30" s="15">
        <v>1</v>
      </c>
      <c r="D30" s="16">
        <v>159.19</v>
      </c>
      <c r="E30" s="16">
        <v>30.84</v>
      </c>
      <c r="F30" s="10">
        <f t="shared" si="2"/>
        <v>19.373076198253656</v>
      </c>
    </row>
    <row r="31" spans="1:6" ht="15.75" x14ac:dyDescent="0.25">
      <c r="A31" s="8">
        <v>21</v>
      </c>
      <c r="B31" s="9" t="s">
        <v>33</v>
      </c>
      <c r="C31" s="15">
        <v>1</v>
      </c>
      <c r="D31" s="16">
        <v>35.44</v>
      </c>
      <c r="E31" s="16">
        <v>19.36</v>
      </c>
      <c r="F31" s="10">
        <f t="shared" si="2"/>
        <v>54.627539503386004</v>
      </c>
    </row>
    <row r="32" spans="1:6" ht="15.75" x14ac:dyDescent="0.25">
      <c r="A32" s="8">
        <v>22</v>
      </c>
      <c r="B32" s="9" t="s">
        <v>34</v>
      </c>
      <c r="C32" s="15">
        <v>28</v>
      </c>
      <c r="D32" s="16">
        <v>2022.46</v>
      </c>
      <c r="E32" s="16">
        <v>2509.0100000000002</v>
      </c>
      <c r="F32" s="10">
        <f t="shared" si="2"/>
        <v>124.05733611542379</v>
      </c>
    </row>
    <row r="33" spans="1:6" ht="15.75" x14ac:dyDescent="0.25">
      <c r="A33" s="8">
        <v>23</v>
      </c>
      <c r="B33" s="9" t="s">
        <v>35</v>
      </c>
      <c r="C33" s="15">
        <v>1</v>
      </c>
      <c r="D33" s="16">
        <v>296.29000000000002</v>
      </c>
      <c r="E33" s="16">
        <v>6.36</v>
      </c>
      <c r="F33" s="10">
        <f t="shared" si="2"/>
        <v>2.1465456140942996</v>
      </c>
    </row>
    <row r="34" spans="1:6" ht="15.75" x14ac:dyDescent="0.25">
      <c r="A34" s="8">
        <v>24</v>
      </c>
      <c r="B34" s="9" t="s">
        <v>36</v>
      </c>
      <c r="C34" s="15">
        <v>7</v>
      </c>
      <c r="D34" s="16">
        <v>627.35</v>
      </c>
      <c r="E34" s="16">
        <v>823.02</v>
      </c>
      <c r="F34" s="10">
        <f t="shared" si="2"/>
        <v>131.1899258786961</v>
      </c>
    </row>
    <row r="35" spans="1:6" ht="15.75" x14ac:dyDescent="0.25">
      <c r="A35" s="8">
        <v>25</v>
      </c>
      <c r="B35" s="9" t="s">
        <v>37</v>
      </c>
      <c r="C35" s="15">
        <v>1</v>
      </c>
      <c r="D35" s="16">
        <v>23.29</v>
      </c>
      <c r="E35" s="16">
        <v>16.63</v>
      </c>
      <c r="F35" s="10">
        <f t="shared" si="2"/>
        <v>71.404036066981533</v>
      </c>
    </row>
    <row r="36" spans="1:6" ht="15.75" x14ac:dyDescent="0.25">
      <c r="A36" s="8">
        <v>26</v>
      </c>
      <c r="B36" s="9" t="s">
        <v>38</v>
      </c>
      <c r="C36" s="15">
        <v>13</v>
      </c>
      <c r="D36" s="16">
        <v>1254.17</v>
      </c>
      <c r="E36" s="16">
        <v>1241.56</v>
      </c>
      <c r="F36" s="10">
        <f t="shared" si="2"/>
        <v>98.994554167297892</v>
      </c>
    </row>
    <row r="37" spans="1:6" ht="15.75" x14ac:dyDescent="0.25">
      <c r="A37" s="8">
        <v>27</v>
      </c>
      <c r="B37" s="9" t="s">
        <v>39</v>
      </c>
      <c r="C37" s="15">
        <v>6</v>
      </c>
      <c r="D37" s="16">
        <v>257.32</v>
      </c>
      <c r="E37" s="16">
        <v>2463.84</v>
      </c>
      <c r="F37" s="10">
        <f t="shared" si="2"/>
        <v>957.50038862117219</v>
      </c>
    </row>
    <row r="38" spans="1:6" ht="15.75" x14ac:dyDescent="0.25">
      <c r="A38" s="8" t="s">
        <v>16</v>
      </c>
      <c r="B38" s="9" t="s">
        <v>40</v>
      </c>
      <c r="C38" s="15">
        <f>SUM(C22:C37)</f>
        <v>1409</v>
      </c>
      <c r="D38" s="16">
        <f>SUM(D22:D37)</f>
        <v>85696.050000000017</v>
      </c>
      <c r="E38" s="16">
        <f>SUM(E22:E37)</f>
        <v>85814.469999999987</v>
      </c>
      <c r="F38" s="10">
        <f t="shared" si="2"/>
        <v>100.13818606575211</v>
      </c>
    </row>
    <row r="39" spans="1:6" ht="15.75" x14ac:dyDescent="0.25">
      <c r="A39" s="8" t="s">
        <v>16</v>
      </c>
      <c r="B39" s="9" t="s">
        <v>41</v>
      </c>
      <c r="C39" s="15">
        <f>SUM(C21,C38)</f>
        <v>5508</v>
      </c>
      <c r="D39" s="16">
        <f>SUM(D21,D38)</f>
        <v>506146.13</v>
      </c>
      <c r="E39" s="16">
        <f>SUM(E21,E38)</f>
        <v>272637.63999999996</v>
      </c>
      <c r="F39" s="10">
        <f t="shared" si="2"/>
        <v>53.865400492146399</v>
      </c>
    </row>
    <row r="40" spans="1:6" ht="15.75" x14ac:dyDescent="0.25">
      <c r="A40" s="8"/>
      <c r="B40" s="9" t="s">
        <v>42</v>
      </c>
      <c r="C40" s="15"/>
      <c r="D40" s="16"/>
      <c r="E40" s="16"/>
      <c r="F40" s="11"/>
    </row>
    <row r="41" spans="1:6" ht="15.75" x14ac:dyDescent="0.25">
      <c r="A41" s="8">
        <v>28</v>
      </c>
      <c r="B41" s="9" t="s">
        <v>43</v>
      </c>
      <c r="C41" s="15">
        <v>303</v>
      </c>
      <c r="D41" s="16">
        <v>6686.93</v>
      </c>
      <c r="E41" s="16">
        <v>11355.26</v>
      </c>
      <c r="F41" s="10">
        <f>(E41/D41)*100</f>
        <v>169.81275413381027</v>
      </c>
    </row>
    <row r="42" spans="1:6" ht="15.75" x14ac:dyDescent="0.25">
      <c r="A42" s="8" t="s">
        <v>16</v>
      </c>
      <c r="B42" s="9" t="s">
        <v>55</v>
      </c>
      <c r="C42" s="15">
        <f>SUM(C40:C41)</f>
        <v>303</v>
      </c>
      <c r="D42" s="16">
        <f>SUM(D40:D41)</f>
        <v>6686.93</v>
      </c>
      <c r="E42" s="16">
        <f>SUM(E40:E41)</f>
        <v>11355.26</v>
      </c>
      <c r="F42" s="10">
        <f>(E42/D42)*100</f>
        <v>169.81275413381027</v>
      </c>
    </row>
    <row r="43" spans="1:6" ht="15.75" x14ac:dyDescent="0.25">
      <c r="A43" s="8"/>
      <c r="B43" s="9" t="s">
        <v>44</v>
      </c>
      <c r="C43" s="15"/>
      <c r="D43" s="16"/>
      <c r="E43" s="16"/>
      <c r="F43" s="11"/>
    </row>
    <row r="44" spans="1:6" ht="15.75" x14ac:dyDescent="0.25">
      <c r="A44" s="8">
        <v>29</v>
      </c>
      <c r="B44" s="9" t="s">
        <v>45</v>
      </c>
      <c r="C44" s="15">
        <v>1078</v>
      </c>
      <c r="D44" s="16">
        <v>27553.279999999999</v>
      </c>
      <c r="E44" s="16">
        <v>14264.94</v>
      </c>
      <c r="F44" s="10">
        <f>(E44/D44)*100</f>
        <v>51.772202801263589</v>
      </c>
    </row>
    <row r="45" spans="1:6" ht="15.75" x14ac:dyDescent="0.25">
      <c r="A45" s="8">
        <v>30</v>
      </c>
      <c r="B45" s="9" t="s">
        <v>46</v>
      </c>
      <c r="C45" s="15">
        <v>1026</v>
      </c>
      <c r="D45" s="16">
        <v>20262.990000000002</v>
      </c>
      <c r="E45" s="16">
        <v>15918.68</v>
      </c>
      <c r="F45" s="10">
        <f>(E45/D45)*100</f>
        <v>78.560370409302877</v>
      </c>
    </row>
    <row r="46" spans="1:6" ht="18" customHeight="1" x14ac:dyDescent="0.25">
      <c r="A46" s="8" t="s">
        <v>16</v>
      </c>
      <c r="B46" s="9" t="s">
        <v>47</v>
      </c>
      <c r="C46" s="15">
        <f>SUM(C43:C45)</f>
        <v>2104</v>
      </c>
      <c r="D46" s="16">
        <f>SUM(D43:D45)</f>
        <v>47816.270000000004</v>
      </c>
      <c r="E46" s="16">
        <f>SUM(E43:E45)</f>
        <v>30183.620000000003</v>
      </c>
      <c r="F46" s="10">
        <f>(E46/D46)*100</f>
        <v>63.124162549692819</v>
      </c>
    </row>
    <row r="47" spans="1:6" ht="15.75" x14ac:dyDescent="0.25">
      <c r="A47" s="8"/>
      <c r="B47" s="9" t="s">
        <v>48</v>
      </c>
      <c r="C47" s="15"/>
      <c r="D47" s="16"/>
      <c r="E47" s="16"/>
      <c r="F47" s="11"/>
    </row>
    <row r="48" spans="1:6" ht="15.75" x14ac:dyDescent="0.25">
      <c r="A48" s="8">
        <v>31</v>
      </c>
      <c r="B48" s="9" t="s">
        <v>49</v>
      </c>
      <c r="C48" s="15">
        <v>22</v>
      </c>
      <c r="D48" s="16">
        <v>611.51</v>
      </c>
      <c r="E48" s="16">
        <v>1065.42</v>
      </c>
      <c r="F48" s="10">
        <f t="shared" ref="F48:F54" si="3">(E48/D48)*100</f>
        <v>174.22773135353472</v>
      </c>
    </row>
    <row r="49" spans="1:6" ht="15.75" x14ac:dyDescent="0.25">
      <c r="A49" s="8">
        <v>32</v>
      </c>
      <c r="B49" s="9" t="s">
        <v>50</v>
      </c>
      <c r="C49" s="15">
        <v>53</v>
      </c>
      <c r="D49" s="16">
        <v>995.4</v>
      </c>
      <c r="E49" s="16">
        <v>1967.47</v>
      </c>
      <c r="F49" s="10">
        <f t="shared" si="3"/>
        <v>197.65621860558571</v>
      </c>
    </row>
    <row r="50" spans="1:6" ht="15.75" x14ac:dyDescent="0.25">
      <c r="A50" s="8">
        <v>33</v>
      </c>
      <c r="B50" s="9" t="s">
        <v>51</v>
      </c>
      <c r="C50" s="15">
        <v>272</v>
      </c>
      <c r="D50" s="16">
        <v>1031.1099999999999</v>
      </c>
      <c r="E50" s="16">
        <v>5051.49</v>
      </c>
      <c r="F50" s="10">
        <f t="shared" si="3"/>
        <v>489.90796326289149</v>
      </c>
    </row>
    <row r="51" spans="1:6" ht="15.75" x14ac:dyDescent="0.25">
      <c r="A51" s="8">
        <v>34</v>
      </c>
      <c r="B51" s="9" t="s">
        <v>52</v>
      </c>
      <c r="C51" s="15">
        <v>15</v>
      </c>
      <c r="D51" s="16">
        <v>157.55000000000001</v>
      </c>
      <c r="E51" s="16">
        <v>306.36</v>
      </c>
      <c r="F51" s="10">
        <f t="shared" si="3"/>
        <v>194.45255474452554</v>
      </c>
    </row>
    <row r="52" spans="1:6" ht="15.75" x14ac:dyDescent="0.25">
      <c r="A52" s="8">
        <v>35</v>
      </c>
      <c r="B52" s="9" t="s">
        <v>53</v>
      </c>
      <c r="C52" s="15">
        <v>27</v>
      </c>
      <c r="D52" s="16">
        <v>0.31</v>
      </c>
      <c r="E52" s="16">
        <v>651.24</v>
      </c>
      <c r="F52" s="10">
        <f t="shared" si="3"/>
        <v>210077.41935483873</v>
      </c>
    </row>
    <row r="53" spans="1:6" ht="15.75" x14ac:dyDescent="0.25">
      <c r="A53" s="8" t="s">
        <v>16</v>
      </c>
      <c r="B53" s="9" t="s">
        <v>54</v>
      </c>
      <c r="C53" s="15">
        <f>SUM(C47:C52)</f>
        <v>389</v>
      </c>
      <c r="D53" s="16">
        <f>SUM(D47:D52)</f>
        <v>2795.8799999999997</v>
      </c>
      <c r="E53" s="16">
        <f>SUM(E47:E52)</f>
        <v>9041.98</v>
      </c>
      <c r="F53" s="10">
        <f t="shared" si="3"/>
        <v>323.40372262042717</v>
      </c>
    </row>
    <row r="54" spans="1:6" ht="15.75" x14ac:dyDescent="0.25">
      <c r="A54" s="19" t="s">
        <v>56</v>
      </c>
      <c r="B54" s="20"/>
      <c r="C54" s="15">
        <f>SUM(C39,C42,C46,C53)</f>
        <v>8304</v>
      </c>
      <c r="D54" s="16">
        <f>SUM(D39,D42,D46,D53)</f>
        <v>563445.21</v>
      </c>
      <c r="E54" s="16">
        <f>SUM(E39,E42,E46,E53)</f>
        <v>323218.49999999994</v>
      </c>
      <c r="F54" s="10">
        <f t="shared" si="3"/>
        <v>57.364672600553291</v>
      </c>
    </row>
    <row r="55" spans="1:6" ht="15" customHeight="1" x14ac:dyDescent="0.25">
      <c r="A55" s="21" t="s">
        <v>57</v>
      </c>
      <c r="B55" s="21"/>
      <c r="C55" s="17"/>
      <c r="D55" s="18"/>
      <c r="E55" s="16">
        <v>9462.31</v>
      </c>
      <c r="F55" s="13"/>
    </row>
    <row r="56" spans="1:6" ht="15.75" x14ac:dyDescent="0.25">
      <c r="A56" s="22" t="s">
        <v>58</v>
      </c>
      <c r="B56" s="22"/>
      <c r="C56" s="15">
        <v>8304</v>
      </c>
      <c r="D56" s="16">
        <v>563445.21</v>
      </c>
      <c r="E56" s="16">
        <f>SUM(E54:E55)</f>
        <v>332680.80999999994</v>
      </c>
      <c r="F56" s="11">
        <f>E56/D56*100</f>
        <v>59.044039082344845</v>
      </c>
    </row>
  </sheetData>
  <mergeCells count="13">
    <mergeCell ref="A54:B54"/>
    <mergeCell ref="A55:B55"/>
    <mergeCell ref="A56:B56"/>
    <mergeCell ref="A1:F1"/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RAVI RAY</cp:lastModifiedBy>
  <cp:lastPrinted>2025-04-30T07:33:00Z</cp:lastPrinted>
  <dcterms:created xsi:type="dcterms:W3CDTF">2019-12-31T05:27:03Z</dcterms:created>
  <dcterms:modified xsi:type="dcterms:W3CDTF">2025-06-09T06:24:49Z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2025-04-25T11:10:52Z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45c0fc8c-96b6-44ad-9901-12b699d14b97</vt:lpwstr>
  </property>
  <property fmtid="{D5CDD505-2E9C-101B-9397-08002B2CF9AE}" pid="8" name="MSIP_Label_183ada4e-448b-4689-9b53-cdfe99a249d2_ContentBits">
    <vt:lpwstr>0</vt:lpwstr>
  </property>
</Properties>
</file>